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a5104196b5c5a0f4/Desktop/"/>
    </mc:Choice>
  </mc:AlternateContent>
  <xr:revisionPtr revIDLastSave="0" documentId="8_{026C703A-1FCE-4083-83AD-95C702193D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3-Week Cash Flow" sheetId="1" r:id="rId1"/>
    <sheet name="Project Cash Flow" sheetId="2" r:id="rId2"/>
    <sheet name="Dispute Scenari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" l="1"/>
  <c r="J2" i="2"/>
  <c r="G14" i="1"/>
  <c r="G13" i="1"/>
  <c r="G12" i="1"/>
  <c r="G11" i="1"/>
  <c r="G10" i="1"/>
  <c r="G9" i="1"/>
  <c r="G8" i="1"/>
  <c r="G7" i="1"/>
  <c r="G6" i="1"/>
  <c r="G5" i="1"/>
  <c r="G4" i="1"/>
  <c r="G3" i="1"/>
  <c r="H2" i="1"/>
  <c r="B3" i="1" s="1"/>
  <c r="H3" i="1" s="1"/>
  <c r="B4" i="1" s="1"/>
  <c r="H4" i="1" s="1"/>
  <c r="B5" i="1" s="1"/>
  <c r="H5" i="1" s="1"/>
  <c r="B6" i="1" s="1"/>
  <c r="H6" i="1" s="1"/>
  <c r="B7" i="1" s="1"/>
  <c r="H7" i="1" s="1"/>
  <c r="B8" i="1" s="1"/>
  <c r="H8" i="1" s="1"/>
  <c r="B9" i="1" s="1"/>
  <c r="H9" i="1" s="1"/>
  <c r="B10" i="1" s="1"/>
  <c r="H10" i="1" s="1"/>
  <c r="B11" i="1" s="1"/>
  <c r="H11" i="1" s="1"/>
  <c r="B12" i="1" s="1"/>
  <c r="H12" i="1" s="1"/>
  <c r="B13" i="1" s="1"/>
  <c r="H13" i="1" s="1"/>
  <c r="B14" i="1" s="1"/>
  <c r="H14" i="1" s="1"/>
  <c r="G2" i="1"/>
</calcChain>
</file>

<file path=xl/sharedStrings.xml><?xml version="1.0" encoding="utf-8"?>
<sst xmlns="http://schemas.openxmlformats.org/spreadsheetml/2006/main" count="45" uniqueCount="43">
  <si>
    <t>Week</t>
  </si>
  <si>
    <t>Opening Cash</t>
  </si>
  <si>
    <t>Cash In (Owner)</t>
  </si>
  <si>
    <t>Holdbacks Received</t>
  </si>
  <si>
    <t>Cash Out (Payroll)</t>
  </si>
  <si>
    <t>Cash Out (Subs &amp; Suppliers)</t>
  </si>
  <si>
    <t>Net Cash Flow</t>
  </si>
  <si>
    <t>Closing Cash</t>
  </si>
  <si>
    <t>Notes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</si>
  <si>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</si>
  <si>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</si>
  <si>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</si>
  <si>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</si>
  <si>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</si>
  <si>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</si>
  <si>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</si>
  <si>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</si>
  <si>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</si>
  <si>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</si>
  <si>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</si>
  <si>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</si>
  <si>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</si>
  <si>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Project</t>
  </si>
  <si>
    <t>Period</t>
  </si>
  <si>
    <t>Progress Billing</t>
  </si>
  <si>
    <t>Holdback</t>
  </si>
  <si>
    <t>Expected Pay Date</t>
  </si>
  <si>
    <t>Cash In</t>
  </si>
  <si>
    <t>Payroll</t>
  </si>
  <si>
    <t>Subs</t>
  </si>
  <si>
    <t>Suppliers</t>
  </si>
  <si>
    <t>Net Cash Impact</t>
  </si>
  <si>
    <t>Project A</t>
  </si>
  <si>
    <t>March</t>
  </si>
  <si>
    <t>April 15</t>
  </si>
  <si>
    <t>Change order dispute</t>
  </si>
  <si>
    <t>Scenario</t>
  </si>
  <si>
    <t>Invoice Amount</t>
  </si>
  <si>
    <t>Delay (Weeks)</t>
  </si>
  <si>
    <t>Weekly Cash Burn</t>
  </si>
  <si>
    <t>Total Cash Impact</t>
  </si>
  <si>
    <t>Payment delayed</t>
  </si>
  <si>
    <t>Test working capital strain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</si>
</sst>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H14" sqref="H14"/>
    </sheetView>
  </sheetViews>
  <sheetFormatPr defaultRowHeight="15" x14ac:dyDescent="0.25"/>
  <cols>
    <col min="2" max="2" width="16.5703125" customWidth="1"/>
    <col min="3" max="3" width="15.28515625" bestFit="1" customWidth="1"/>
    <col min="4" max="4" width="20.5703125" customWidth="1"/>
    <col min="5" max="5" width="17" bestFit="1" customWidth="1"/>
    <col min="6" max="6" width="26" bestFit="1" customWidth="1"/>
    <col min="7" max="7" width="20.42578125" customWidth="1"/>
    <col min="8" max="8" width="12" bestFit="1" customWidth="1"/>
    <col min="9" max="9" width="76.570312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">
        <v>9</v>
      </c>
      <c r="B2">
        <v>250000</v>
      </c>
      <c r="G2">
        <f t="shared" ref="G2:G14" si="0">C2+D2-(E2+F2)</f>
        <v>0</v>
      </c>
      <c r="H2">
        <f t="shared" ref="H2:H14" si="1">B2+G2</f>
        <v>250000</v>
      </c>
    </row>
    <row r="3" spans="1:9" x14ac:dyDescent="0.25">
      <c r="A3" t="s">
        <v>10</v>
      </c>
      <c r="B3">
        <f t="shared" ref="B3:B14" si="2">H2</f>
        <v>250000</v>
      </c>
      <c r="G3">
        <f t="shared" si="0"/>
        <v>0</v>
      </c>
      <c r="H3">
        <f t="shared" si="1"/>
        <v>250000</v>
      </c>
    </row>
    <row r="4" spans="1:9" x14ac:dyDescent="0.25">
      <c r="A4" t="s">
        <v>11</v>
      </c>
      <c r="B4">
        <f t="shared" si="2"/>
        <v>250000</v>
      </c>
      <c r="G4">
        <f t="shared" si="0"/>
        <v>0</v>
      </c>
      <c r="H4">
        <f t="shared" si="1"/>
        <v>250000</v>
      </c>
    </row>
    <row r="5" spans="1:9" x14ac:dyDescent="0.25">
      <c r="A5" t="s">
        <v>12</v>
      </c>
      <c r="B5">
        <f t="shared" si="2"/>
        <v>250000</v>
      </c>
      <c r="G5">
        <f t="shared" si="0"/>
        <v>0</v>
      </c>
      <c r="H5">
        <f t="shared" si="1"/>
        <v>250000</v>
      </c>
    </row>
    <row r="6" spans="1:9" x14ac:dyDescent="0.25">
      <c r="A6" t="s">
        <v>13</v>
      </c>
      <c r="B6">
        <f t="shared" si="2"/>
        <v>250000</v>
      </c>
      <c r="G6">
        <f t="shared" si="0"/>
        <v>0</v>
      </c>
      <c r="H6">
        <f t="shared" si="1"/>
        <v>250000</v>
      </c>
    </row>
    <row r="7" spans="1:9" x14ac:dyDescent="0.25">
      <c r="A7" t="s">
        <v>14</v>
      </c>
      <c r="B7">
        <f t="shared" si="2"/>
        <v>250000</v>
      </c>
      <c r="G7">
        <f t="shared" si="0"/>
        <v>0</v>
      </c>
      <c r="H7">
        <f t="shared" si="1"/>
        <v>250000</v>
      </c>
    </row>
    <row r="8" spans="1:9" x14ac:dyDescent="0.25">
      <c r="A8" t="s">
        <v>15</v>
      </c>
      <c r="B8">
        <f t="shared" si="2"/>
        <v>250000</v>
      </c>
      <c r="G8">
        <f t="shared" si="0"/>
        <v>0</v>
      </c>
      <c r="H8">
        <f t="shared" si="1"/>
        <v>250000</v>
      </c>
    </row>
    <row r="9" spans="1:9" x14ac:dyDescent="0.25">
      <c r="A9" t="s">
        <v>16</v>
      </c>
      <c r="B9">
        <f t="shared" si="2"/>
        <v>250000</v>
      </c>
      <c r="G9">
        <f t="shared" si="0"/>
        <v>0</v>
      </c>
      <c r="H9">
        <f t="shared" si="1"/>
        <v>250000</v>
      </c>
    </row>
    <row r="10" spans="1:9" x14ac:dyDescent="0.25">
      <c r="A10" t="s">
        <v>17</v>
      </c>
      <c r="B10">
        <f t="shared" si="2"/>
        <v>250000</v>
      </c>
      <c r="G10">
        <f t="shared" si="0"/>
        <v>0</v>
      </c>
      <c r="H10">
        <f t="shared" si="1"/>
        <v>250000</v>
      </c>
    </row>
    <row r="11" spans="1:9" x14ac:dyDescent="0.25">
      <c r="A11" t="s">
        <v>18</v>
      </c>
      <c r="B11">
        <f t="shared" si="2"/>
        <v>250000</v>
      </c>
      <c r="G11">
        <f t="shared" si="0"/>
        <v>0</v>
      </c>
      <c r="H11">
        <f t="shared" si="1"/>
        <v>250000</v>
      </c>
    </row>
    <row r="12" spans="1:9" x14ac:dyDescent="0.25">
      <c r="A12" t="s">
        <v>19</v>
      </c>
      <c r="B12">
        <f t="shared" si="2"/>
        <v>250000</v>
      </c>
      <c r="G12">
        <f t="shared" si="0"/>
        <v>0</v>
      </c>
      <c r="H12">
        <f t="shared" si="1"/>
        <v>250000</v>
      </c>
    </row>
    <row r="13" spans="1:9" x14ac:dyDescent="0.25">
      <c r="A13" t="s">
        <v>20</v>
      </c>
      <c r="B13">
        <f t="shared" si="2"/>
        <v>250000</v>
      </c>
      <c r="G13">
        <f t="shared" si="0"/>
        <v>0</v>
      </c>
      <c r="H13">
        <f t="shared" si="1"/>
        <v>250000</v>
      </c>
    </row>
    <row r="14" spans="1:9" x14ac:dyDescent="0.25">
      <c r="A14" t="s">
        <v>21</v>
      </c>
      <c r="B14">
        <f t="shared" si="2"/>
        <v>250000</v>
      </c>
      <c r="G14">
        <f t="shared" si="0"/>
        <v>0</v>
      </c>
      <c r="H14">
        <f t="shared" si="1"/>
        <v>250000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"/>
  <sheetViews>
    <sheetView workbookViewId="0">
      <selection activeCell="J2" sqref="J2"/>
    </sheetView>
  </sheetViews>
  <sheetFormatPr defaultRowHeight="15" x14ac:dyDescent="0.25"/>
  <cols>
    <col min="1" max="1" width="18" customWidth="1"/>
    <col min="3" max="3" width="14.7109375" bestFit="1" customWidth="1"/>
    <col min="5" max="5" width="16" customWidth="1"/>
    <col min="6" max="6" width="14.7109375" customWidth="1"/>
    <col min="7" max="7" width="7.140625" bestFit="1" customWidth="1"/>
    <col min="8" max="8" width="7" bestFit="1" customWidth="1"/>
    <col min="9" max="9" width="9.28515625" bestFit="1" customWidth="1"/>
    <col min="10" max="10" width="14.7109375" customWidth="1"/>
    <col min="11" max="11" width="67.7109375" customWidth="1"/>
  </cols>
  <sheetData>
    <row r="1" spans="1:11" x14ac:dyDescent="0.25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  <c r="J1" t="s">
        <v>31</v>
      </c>
      <c r="K1" t="s">
        <v>8</v>
      </c>
    </row>
    <row r="2" spans="1:11" x14ac:dyDescent="0.25">
      <c r="A2" t="s">
        <v>32</v>
      </c>
      <c r="B2" t="s">
        <v>33</v>
      </c>
      <c r="C2">
        <v>500000</v>
      </c>
      <c r="D2">
        <v>50000</v>
      </c>
      <c r="E2" t="s">
        <v>34</v>
      </c>
      <c r="F2">
        <v>450000</v>
      </c>
      <c r="G2">
        <v>120000</v>
      </c>
      <c r="H2">
        <v>220000</v>
      </c>
      <c r="I2">
        <v>60000</v>
      </c>
      <c r="J2">
        <f>F2-(G2+H2+I2)</f>
        <v>50000</v>
      </c>
      <c r="K2" t="s">
        <v>35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E2" sqref="E2"/>
    </sheetView>
  </sheetViews>
  <sheetFormatPr defaultRowHeight="15" x14ac:dyDescent="0.25"/>
  <cols>
    <col min="1" max="1" width="16.5703125" bestFit="1" customWidth="1"/>
    <col min="2" max="2" width="14.28515625" customWidth="1"/>
    <col min="3" max="3" width="17.28515625" customWidth="1"/>
    <col min="4" max="4" width="17" bestFit="1" customWidth="1"/>
    <col min="5" max="5" width="14.42578125" customWidth="1"/>
    <col min="6" max="6" width="38" customWidth="1"/>
  </cols>
  <sheetData>
    <row r="1" spans="1:6" x14ac:dyDescent="0.25">
      <c r="A1" t="s">
        <v>36</v>
      </c>
      <c r="B1" t="s">
        <v>37</v>
      </c>
      <c r="C1" t="s">
        <v>38</v>
      </c>
      <c r="D1" t="s">
        <v>39</v>
      </c>
      <c r="E1" t="s">
        <v>40</v>
      </c>
      <c r="F1" t="s">
        <v>8</v>
      </c>
    </row>
    <row r="2" spans="1:6" x14ac:dyDescent="0.25">
      <c r="A2" t="s">
        <v>41</v>
      </c>
      <c r="B2">
        <v>200000</v>
      </c>
      <c r="C2">
        <v>6</v>
      </c>
      <c r="D2">
        <v>50000</v>
      </c>
      <c r="E2">
        <f>C2*D2</f>
        <v>300000</v>
      </c>
      <c r="F2" t="s">
        <v>42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13-Week Cash Flow</vt:lpstr>
      <vt:lpstr>Project Cash Flow</vt:lpstr>
      <vt:lpstr>Dispute Scenarios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Laura</cp:lastModifiedBy>
  <dcterms:created xsi:type="dcterms:W3CDTF">2026-02-04T08:42:57Z</dcterms:created>
  <dcterms:modified xsi:type="dcterms:W3CDTF">2026-02-04T08:45:33Z</dcterms:modified>
</cp:coreProperties>
</file>